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6" i="1" l="1"/>
  <c r="D14" i="1" l="1"/>
  <c r="C32" i="1" l="1"/>
  <c r="C9" i="1" l="1"/>
  <c r="B9" i="1"/>
  <c r="D17" i="1"/>
  <c r="D16" i="1"/>
  <c r="D12" i="1" l="1"/>
  <c r="D11" i="1"/>
  <c r="C19" i="1" l="1"/>
  <c r="B32" i="1" l="1"/>
  <c r="D21" i="1" l="1"/>
  <c r="D23" i="1"/>
  <c r="D25" i="1"/>
  <c r="D27" i="1"/>
  <c r="D28" i="1"/>
  <c r="D29" i="1"/>
  <c r="D30" i="1"/>
  <c r="D31" i="1"/>
  <c r="D22" i="1"/>
  <c r="D13" i="1"/>
  <c r="D18" i="1"/>
  <c r="D32" i="1" l="1"/>
  <c r="D10" i="1" l="1"/>
  <c r="C33" i="1" l="1"/>
  <c r="D9" i="1"/>
  <c r="B19" i="1"/>
  <c r="B33" i="1" s="1"/>
  <c r="D19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<sst xmlns="http://schemas.openxmlformats.org/spreadsheetml/2006/main" count="40" uniqueCount="40">
  <si>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</si>
  <si>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</si>
  <si>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</si>
  <si>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</si>
  <si>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</si>
  <si>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</si>
  <si>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</si>
  <si>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</si>
  <si>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</si>
  <si>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</si>
  <si>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</si>
  <si>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</si>
  <si>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</si>
  <si>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</si>
  <si>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</si>
  <si>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</si>
  <si>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</si>
  <si>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</si>
  <si>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</si>
  <si>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</si>
  <si>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</si>
  <si>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</si>
  <si>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</si>
  <si>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</si>
  <si>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</si>
  <si>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</si>
  <si>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</si>
  <si>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</si>
  <si>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</si>
  <si>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</si>
  <si>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</si>
  <si>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</si>
  <si>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</si>
  <si>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</si>
  <si>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</si>
  <si>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</si>
  <si>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</si>
  <si>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</si>
  <si>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</si>
  <si>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за 4 месяца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</si>
</sst>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6" workbookViewId="0">
      <selection activeCell="D31" sqref="D3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30</v>
      </c>
      <c r="B3" s="20"/>
      <c r="C3" s="20"/>
      <c r="D3" s="20"/>
      <c r="E3" s="2"/>
    </row>
    <row r="4" spans="1:5" x14ac:dyDescent="0.25">
      <c r="A4" s="19" t="s">
        <v>39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11</v>
      </c>
      <c r="B8" s="24"/>
      <c r="C8" s="24"/>
      <c r="D8" s="25"/>
      <c r="E8" s="2"/>
    </row>
    <row r="9" spans="1:5" x14ac:dyDescent="0.25">
      <c r="A9" s="4" t="s">
        <v>8</v>
      </c>
      <c r="B9" s="13">
        <f>B10+B11+B12+B13+B14+B15+B16+B17</f>
        <v>821900</v>
      </c>
      <c r="C9" s="13">
        <f>C10+C11+C12+C13+C14+C15+C16+C17</f>
        <v>75057.500000000015</v>
      </c>
      <c r="D9" s="15">
        <f>C9/B9*100</f>
        <v>9.1321936975301146</v>
      </c>
      <c r="E9" s="2"/>
    </row>
    <row r="10" spans="1:5" x14ac:dyDescent="0.25">
      <c r="A10" s="4" t="s">
        <v>17</v>
      </c>
      <c r="B10" s="13">
        <v>56900</v>
      </c>
      <c r="C10" s="13">
        <v>22248.31</v>
      </c>
      <c r="D10" s="15">
        <f t="shared" ref="D10:D19" si="0">C10/B10*100</f>
        <v>39.100720562390165</v>
      </c>
      <c r="E10" s="2"/>
    </row>
    <row r="11" spans="1:5" s="11" customFormat="1" x14ac:dyDescent="0.25">
      <c r="A11" s="4" t="s">
        <v>28</v>
      </c>
      <c r="B11" s="13">
        <v>8000</v>
      </c>
      <c r="C11" s="13">
        <v>6228</v>
      </c>
      <c r="D11" s="15">
        <f xml:space="preserve"> C11/B11*100</f>
        <v>77.849999999999994</v>
      </c>
      <c r="E11" s="2"/>
    </row>
    <row r="12" spans="1:5" s="11" customFormat="1" x14ac:dyDescent="0.25">
      <c r="A12" s="4" t="s">
        <v>34</v>
      </c>
      <c r="B12" s="13">
        <v>125000</v>
      </c>
      <c r="C12" s="13">
        <v>-157762.79999999999</v>
      </c>
      <c r="D12" s="15">
        <f>C12/B12*100</f>
        <v>-126.21023999999998</v>
      </c>
      <c r="E12" s="2"/>
    </row>
    <row r="13" spans="1:5" x14ac:dyDescent="0.25">
      <c r="A13" s="4" t="s">
        <v>18</v>
      </c>
      <c r="B13" s="13">
        <v>314000</v>
      </c>
      <c r="C13" s="13">
        <v>16913.990000000002</v>
      </c>
      <c r="D13" s="15">
        <f t="shared" si="0"/>
        <v>5.3866210191082811</v>
      </c>
      <c r="E13" s="2"/>
    </row>
    <row r="14" spans="1:5" x14ac:dyDescent="0.25">
      <c r="A14" s="4" t="s">
        <v>9</v>
      </c>
      <c r="B14" s="13">
        <v>8000</v>
      </c>
      <c r="C14" s="13">
        <v>2400</v>
      </c>
      <c r="D14" s="15">
        <f>C14/B14*100</f>
        <v>30</v>
      </c>
      <c r="E14" s="2"/>
    </row>
    <row r="15" spans="1:5" s="11" customFormat="1" x14ac:dyDescent="0.25">
      <c r="A15" s="4" t="s">
        <v>36</v>
      </c>
      <c r="B15" s="13">
        <v>0</v>
      </c>
      <c r="C15" s="13">
        <v>185030</v>
      </c>
      <c r="D15" s="15">
        <v>0</v>
      </c>
      <c r="E15" s="2"/>
    </row>
    <row r="16" spans="1:5" ht="36.75" customHeight="1" x14ac:dyDescent="0.25">
      <c r="A16" s="4" t="s">
        <v>33</v>
      </c>
      <c r="B16" s="13">
        <v>300000</v>
      </c>
      <c r="C16" s="13">
        <v>0</v>
      </c>
      <c r="D16" s="15">
        <f t="shared" si="0"/>
        <v>0</v>
      </c>
      <c r="E16" s="2"/>
    </row>
    <row r="17" spans="1:8" s="11" customFormat="1" ht="36.75" customHeight="1" x14ac:dyDescent="0.25">
      <c r="A17" s="4" t="s">
        <v>35</v>
      </c>
      <c r="B17" s="13">
        <v>10000</v>
      </c>
      <c r="C17" s="13">
        <v>0</v>
      </c>
      <c r="D17" s="15">
        <f t="shared" si="0"/>
        <v>0</v>
      </c>
      <c r="E17" s="2"/>
      <c r="H17" s="18"/>
    </row>
    <row r="18" spans="1:8" x14ac:dyDescent="0.25">
      <c r="A18" s="4" t="s">
        <v>10</v>
      </c>
      <c r="B18" s="13">
        <v>2437100</v>
      </c>
      <c r="C18" s="13">
        <v>1353446</v>
      </c>
      <c r="D18" s="15">
        <f t="shared" si="0"/>
        <v>55.535103196421979</v>
      </c>
      <c r="E18" s="2"/>
    </row>
    <row r="19" spans="1:8" x14ac:dyDescent="0.25">
      <c r="A19" s="3" t="s">
        <v>12</v>
      </c>
      <c r="B19" s="14">
        <f>B9+B18</f>
        <v>3259000</v>
      </c>
      <c r="C19" s="14">
        <f>C9+C18</f>
        <v>1428503.5</v>
      </c>
      <c r="D19" s="15">
        <f t="shared" si="0"/>
        <v>43.832571340902113</v>
      </c>
      <c r="E19" s="2"/>
    </row>
    <row r="20" spans="1:8" x14ac:dyDescent="0.25">
      <c r="A20" s="26" t="s">
        <v>14</v>
      </c>
      <c r="B20" s="26"/>
      <c r="C20" s="26"/>
      <c r="D20" s="26"/>
      <c r="E20" s="2"/>
    </row>
    <row r="21" spans="1:8" ht="22.5" x14ac:dyDescent="0.25">
      <c r="A21" s="12" t="s">
        <v>19</v>
      </c>
      <c r="B21" s="15">
        <v>730401</v>
      </c>
      <c r="C21" s="13">
        <v>220430.9</v>
      </c>
      <c r="D21" s="15">
        <f>C21/B21*100</f>
        <v>30.179435679852574</v>
      </c>
    </row>
    <row r="22" spans="1:8" ht="33.75" x14ac:dyDescent="0.25">
      <c r="A22" s="12" t="s">
        <v>20</v>
      </c>
      <c r="B22" s="13">
        <v>1399112.44</v>
      </c>
      <c r="C22" s="13">
        <v>486210.55</v>
      </c>
      <c r="D22" s="15">
        <f>C22/B22*100</f>
        <v>34.751356367040806</v>
      </c>
    </row>
    <row r="23" spans="1:8" x14ac:dyDescent="0.25">
      <c r="A23" s="12" t="s">
        <v>21</v>
      </c>
      <c r="B23" s="13">
        <v>3000</v>
      </c>
      <c r="C23" s="13"/>
      <c r="D23" s="15">
        <f t="shared" ref="D23:D31" si="1">C23/B23*100</f>
        <v>0</v>
      </c>
    </row>
    <row r="24" spans="1:8" s="11" customFormat="1" x14ac:dyDescent="0.25">
      <c r="A24" s="12" t="s">
        <v>37</v>
      </c>
      <c r="B24" s="13">
        <v>41200</v>
      </c>
      <c r="C24" s="13">
        <v>41200</v>
      </c>
      <c r="D24" s="15">
        <v>100</v>
      </c>
    </row>
    <row r="25" spans="1:8" x14ac:dyDescent="0.25">
      <c r="A25" s="12" t="s">
        <v>22</v>
      </c>
      <c r="B25" s="13">
        <v>43500</v>
      </c>
      <c r="C25" s="13">
        <v>6846.07</v>
      </c>
      <c r="D25" s="15">
        <f t="shared" si="1"/>
        <v>15.738091954022988</v>
      </c>
    </row>
    <row r="26" spans="1:8" s="11" customFormat="1" x14ac:dyDescent="0.25">
      <c r="A26" s="12" t="s">
        <v>38</v>
      </c>
      <c r="B26" s="13">
        <v>183800</v>
      </c>
      <c r="C26" s="13">
        <v>0</v>
      </c>
      <c r="D26" s="15">
        <f t="shared" si="1"/>
        <v>0</v>
      </c>
    </row>
    <row r="27" spans="1:8" x14ac:dyDescent="0.25">
      <c r="A27" s="12" t="s">
        <v>23</v>
      </c>
      <c r="B27" s="13">
        <v>232800</v>
      </c>
      <c r="C27" s="13">
        <v>118217</v>
      </c>
      <c r="D27" s="15">
        <f t="shared" si="1"/>
        <v>50.780498281786947</v>
      </c>
    </row>
    <row r="28" spans="1:8" s="11" customFormat="1" x14ac:dyDescent="0.25">
      <c r="A28" s="12" t="s">
        <v>24</v>
      </c>
      <c r="B28" s="13">
        <v>150000</v>
      </c>
      <c r="C28" s="17">
        <v>108517</v>
      </c>
      <c r="D28" s="15">
        <f t="shared" si="1"/>
        <v>72.344666666666669</v>
      </c>
    </row>
    <row r="29" spans="1:8" x14ac:dyDescent="0.25">
      <c r="A29" s="12" t="s">
        <v>25</v>
      </c>
      <c r="B29" s="13">
        <v>365186.56</v>
      </c>
      <c r="C29" s="13">
        <v>49249.56</v>
      </c>
      <c r="D29" s="15">
        <f t="shared" si="1"/>
        <v>13.486137058275091</v>
      </c>
    </row>
    <row r="30" spans="1:8" x14ac:dyDescent="0.25">
      <c r="A30" s="12" t="s">
        <v>26</v>
      </c>
      <c r="B30" s="13">
        <v>100000</v>
      </c>
      <c r="C30" s="13">
        <v>0</v>
      </c>
      <c r="D30" s="15">
        <f t="shared" si="1"/>
        <v>0</v>
      </c>
    </row>
    <row r="31" spans="1:8" x14ac:dyDescent="0.25">
      <c r="A31" s="12" t="s">
        <v>13</v>
      </c>
      <c r="B31" s="13">
        <v>10000</v>
      </c>
      <c r="C31" s="13">
        <v>5950</v>
      </c>
      <c r="D31" s="15">
        <f t="shared" si="1"/>
        <v>59.5</v>
      </c>
    </row>
    <row r="32" spans="1:8" x14ac:dyDescent="0.25">
      <c r="A32" s="5" t="s">
        <v>15</v>
      </c>
      <c r="B32" s="14">
        <f>SUM(B21:B31)</f>
        <v>3259000</v>
      </c>
      <c r="C32" s="14">
        <f>SUM(C21:C31)</f>
        <v>1036621.0799999998</v>
      </c>
      <c r="D32" s="16">
        <f>C32/B32*100</f>
        <v>31.807949677815277</v>
      </c>
    </row>
    <row r="33" spans="1:4" x14ac:dyDescent="0.25">
      <c r="A33" s="6" t="s">
        <v>16</v>
      </c>
      <c r="B33" s="7">
        <f>B19-B32</f>
        <v>0</v>
      </c>
      <c r="C33" s="7">
        <f>C19-C32</f>
        <v>391882.42000000016</v>
      </c>
      <c r="D33" s="1"/>
    </row>
    <row r="35" spans="1:4" s="8" customFormat="1" x14ac:dyDescent="0.25">
      <c r="A35" s="9"/>
      <c r="B35" s="9"/>
      <c r="C35" s="9"/>
      <c r="D35" s="9"/>
    </row>
    <row r="36" spans="1:4" x14ac:dyDescent="0.25">
      <c r="A36" s="9" t="s">
        <v>31</v>
      </c>
      <c r="B36" s="9"/>
      <c r="C36" s="9" t="s">
        <v>32</v>
      </c>
      <c r="D36" s="9"/>
    </row>
    <row r="37" spans="1:4" x14ac:dyDescent="0.25">
      <c r="A37" s="9"/>
      <c r="B37" s="9"/>
      <c r="C37" s="9"/>
      <c r="D37" s="9"/>
    </row>
    <row r="39" spans="1:4" x14ac:dyDescent="0.25">
      <c r="A39" s="10" t="s">
        <v>29</v>
      </c>
      <c r="B39" s="9"/>
      <c r="C39" s="9"/>
      <c r="D39" s="9"/>
    </row>
    <row r="40" spans="1:4" x14ac:dyDescent="0.25">
      <c r="A40" s="10" t="s">
        <v>27</v>
      </c>
      <c r="B40" s="9"/>
      <c r="C40" s="9"/>
      <c r="D40" s="9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2021-06-15T06:49:03Z</cp:lastPrinted>
  <dcterms:created xsi:type="dcterms:W3CDTF">2016-02-08T11:51:34Z</dcterms:created>
  <dcterms:modified xsi:type="dcterms:W3CDTF">2022-05-13T03:49:19Z</dcterms:modified>
</cp:coreProperties>
</file>