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B9" i="1"/>
  <c r="D15" i="1"/>
  <c r="D25" i="1" l="1"/>
  <c r="D14" i="1" l="1"/>
  <c r="C31" i="1" l="1"/>
  <c r="D16" i="1" l="1"/>
  <c r="D12" i="1" l="1"/>
  <c r="D11" i="1"/>
  <c r="C18" i="1" l="1"/>
  <c r="B31" i="1" l="1"/>
  <c r="D20" i="1" l="1"/>
  <c r="D22" i="1"/>
  <c r="D24" i="1"/>
  <c r="D26" i="1"/>
  <c r="D27" i="1"/>
  <c r="D28" i="1"/>
  <c r="D29" i="1"/>
  <c r="D30" i="1"/>
  <c r="D21" i="1"/>
  <c r="D13" i="1"/>
  <c r="D17" i="1"/>
  <c r="D31" i="1" l="1"/>
  <c r="D10" i="1" l="1"/>
  <c r="C32" i="1" l="1"/>
  <c r="D9" i="1"/>
  <c r="B18" i="1"/>
  <c r="B32" i="1" s="1"/>
  <c r="D18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<sst xmlns="http://schemas.openxmlformats.org/spreadsheetml/2006/main" count="39" uniqueCount="39">
  <si>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</si>
  <si>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</si>
  <si>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</si>
  <si>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</si>
  <si>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</si>
  <si>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</si>
  <si>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</si>
  <si>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</si>
  <si>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</si>
  <si>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</si>
  <si>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</si>
  <si>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</si>
  <si>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</si>
  <si>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</si>
  <si>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</si>
  <si>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</si>
  <si>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</si>
  <si>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</si>
  <si>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</si>
  <si>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</si>
  <si>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</si>
  <si>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</si>
  <si>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</si>
  <si>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</si>
  <si>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</si>
  <si>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</si>
  <si>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</si>
  <si>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</si>
  <si>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</si>
  <si>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</si>
  <si>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</si>
  <si>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</si>
  <si>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</si>
  <si>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</si>
  <si>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</si>
  <si>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</si>
  <si>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</si>
  <si>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</si>
  <si>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за 5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</si>
</sst>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3" workbookViewId="0">
      <selection activeCell="G29" sqref="G2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30</v>
      </c>
      <c r="B3" s="20"/>
      <c r="C3" s="20"/>
      <c r="D3" s="20"/>
      <c r="E3" s="2"/>
    </row>
    <row r="4" spans="1:8" x14ac:dyDescent="0.25">
      <c r="A4" s="19" t="s">
        <v>38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f>B10+B11+B12+B13+B14+B15+B16</f>
        <v>821900</v>
      </c>
      <c r="C9" s="13">
        <f>C10+C11+C12+C13+C14+C15+C16</f>
        <v>94190.76999999999</v>
      </c>
      <c r="D9" s="15">
        <f>C9/B9*100</f>
        <v>11.460125319381918</v>
      </c>
      <c r="E9" s="2"/>
    </row>
    <row r="10" spans="1:8" x14ac:dyDescent="0.25">
      <c r="A10" s="4" t="s">
        <v>17</v>
      </c>
      <c r="B10" s="13">
        <v>56900</v>
      </c>
      <c r="C10" s="13">
        <v>27636.77</v>
      </c>
      <c r="D10" s="15">
        <f t="shared" ref="D10:D18" si="0">C10/B10*100</f>
        <v>48.570773286467492</v>
      </c>
      <c r="E10" s="2"/>
    </row>
    <row r="11" spans="1:8" s="11" customFormat="1" x14ac:dyDescent="0.25">
      <c r="A11" s="4" t="s">
        <v>28</v>
      </c>
      <c r="B11" s="13">
        <v>8000</v>
      </c>
      <c r="C11" s="13">
        <v>6228</v>
      </c>
      <c r="D11" s="15">
        <f xml:space="preserve"> C11/B11*100</f>
        <v>77.849999999999994</v>
      </c>
      <c r="E11" s="2"/>
    </row>
    <row r="12" spans="1:8" s="11" customFormat="1" x14ac:dyDescent="0.25">
      <c r="A12" s="4" t="s">
        <v>33</v>
      </c>
      <c r="B12" s="13">
        <v>125000</v>
      </c>
      <c r="C12" s="13">
        <v>-156270.79</v>
      </c>
      <c r="D12" s="15">
        <f>C12/B12*100</f>
        <v>-125.01663200000002</v>
      </c>
      <c r="E12" s="2"/>
    </row>
    <row r="13" spans="1:8" x14ac:dyDescent="0.25">
      <c r="A13" s="4" t="s">
        <v>18</v>
      </c>
      <c r="B13" s="13">
        <v>314000</v>
      </c>
      <c r="C13" s="13">
        <v>27336.79</v>
      </c>
      <c r="D13" s="15">
        <f t="shared" si="0"/>
        <v>8.7059840764331202</v>
      </c>
      <c r="E13" s="2"/>
    </row>
    <row r="14" spans="1:8" x14ac:dyDescent="0.25">
      <c r="A14" s="4" t="s">
        <v>9</v>
      </c>
      <c r="B14" s="13">
        <v>8000</v>
      </c>
      <c r="C14" s="13">
        <v>4230</v>
      </c>
      <c r="D14" s="15">
        <f>C14/B14*100</f>
        <v>52.875000000000007</v>
      </c>
      <c r="E14" s="2"/>
    </row>
    <row r="15" spans="1:8" s="11" customFormat="1" x14ac:dyDescent="0.25">
      <c r="A15" s="4" t="s">
        <v>35</v>
      </c>
      <c r="B15" s="13">
        <v>300000</v>
      </c>
      <c r="C15" s="13">
        <v>185030</v>
      </c>
      <c r="D15" s="15">
        <f>C15/B15*100</f>
        <v>61.676666666666669</v>
      </c>
      <c r="E15" s="2"/>
    </row>
    <row r="16" spans="1:8" s="11" customFormat="1" ht="36.75" customHeight="1" x14ac:dyDescent="0.25">
      <c r="A16" s="4" t="s">
        <v>34</v>
      </c>
      <c r="B16" s="13">
        <v>10000</v>
      </c>
      <c r="C16" s="13">
        <v>0</v>
      </c>
      <c r="D16" s="15">
        <f t="shared" si="0"/>
        <v>0</v>
      </c>
      <c r="E16" s="2"/>
      <c r="H16" s="18"/>
    </row>
    <row r="17" spans="1:5" x14ac:dyDescent="0.25">
      <c r="A17" s="4" t="s">
        <v>10</v>
      </c>
      <c r="B17" s="13">
        <v>2437100</v>
      </c>
      <c r="C17" s="13">
        <v>1407446</v>
      </c>
      <c r="D17" s="15">
        <f t="shared" si="0"/>
        <v>57.750851421771777</v>
      </c>
      <c r="E17" s="2"/>
    </row>
    <row r="18" spans="1:5" x14ac:dyDescent="0.25">
      <c r="A18" s="3" t="s">
        <v>12</v>
      </c>
      <c r="B18" s="14">
        <f>B9+B17</f>
        <v>3259000</v>
      </c>
      <c r="C18" s="14">
        <f>C9+C17</f>
        <v>1501636.77</v>
      </c>
      <c r="D18" s="15">
        <f t="shared" si="0"/>
        <v>46.076611537281373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730401</v>
      </c>
      <c r="C20" s="13">
        <v>258623.69</v>
      </c>
      <c r="D20" s="15">
        <f>C20/B20*100</f>
        <v>35.408452343301832</v>
      </c>
    </row>
    <row r="21" spans="1:5" ht="33.75" x14ac:dyDescent="0.25">
      <c r="A21" s="12" t="s">
        <v>20</v>
      </c>
      <c r="B21" s="13">
        <v>1407912.44</v>
      </c>
      <c r="C21" s="13">
        <v>540570.74</v>
      </c>
      <c r="D21" s="15">
        <f>C21/B21*100</f>
        <v>38.395195939883877</v>
      </c>
    </row>
    <row r="22" spans="1:5" x14ac:dyDescent="0.25">
      <c r="A22" s="12" t="s">
        <v>21</v>
      </c>
      <c r="B22" s="13">
        <v>3000</v>
      </c>
      <c r="C22" s="13"/>
      <c r="D22" s="15">
        <f t="shared" ref="D22:D30" si="1">C22/B22*100</f>
        <v>0</v>
      </c>
    </row>
    <row r="23" spans="1:5" s="11" customFormat="1" x14ac:dyDescent="0.25">
      <c r="A23" s="12" t="s">
        <v>36</v>
      </c>
      <c r="B23" s="13">
        <v>41200</v>
      </c>
      <c r="C23" s="13">
        <v>41200</v>
      </c>
      <c r="D23" s="15">
        <v>100</v>
      </c>
    </row>
    <row r="24" spans="1:5" x14ac:dyDescent="0.25">
      <c r="A24" s="12" t="s">
        <v>22</v>
      </c>
      <c r="B24" s="13">
        <v>43500</v>
      </c>
      <c r="C24" s="13">
        <v>7159.36</v>
      </c>
      <c r="D24" s="15">
        <f t="shared" si="1"/>
        <v>16.458298850574714</v>
      </c>
    </row>
    <row r="25" spans="1:5" s="11" customFormat="1" x14ac:dyDescent="0.25">
      <c r="A25" s="12" t="s">
        <v>37</v>
      </c>
      <c r="B25" s="13">
        <v>190000</v>
      </c>
      <c r="C25" s="13">
        <v>190000</v>
      </c>
      <c r="D25" s="15">
        <f t="shared" si="1"/>
        <v>100</v>
      </c>
    </row>
    <row r="26" spans="1:5" x14ac:dyDescent="0.25">
      <c r="A26" s="12" t="s">
        <v>23</v>
      </c>
      <c r="B26" s="13">
        <v>232800</v>
      </c>
      <c r="C26" s="13">
        <v>118217</v>
      </c>
      <c r="D26" s="15">
        <f t="shared" si="1"/>
        <v>50.780498281786947</v>
      </c>
    </row>
    <row r="27" spans="1:5" s="11" customFormat="1" x14ac:dyDescent="0.25">
      <c r="A27" s="12" t="s">
        <v>24</v>
      </c>
      <c r="B27" s="13">
        <v>150000</v>
      </c>
      <c r="C27" s="17">
        <v>136559</v>
      </c>
      <c r="D27" s="15">
        <f t="shared" si="1"/>
        <v>91.039333333333332</v>
      </c>
    </row>
    <row r="28" spans="1:5" x14ac:dyDescent="0.25">
      <c r="A28" s="12" t="s">
        <v>25</v>
      </c>
      <c r="B28" s="13">
        <v>350186.56</v>
      </c>
      <c r="C28" s="13">
        <v>104047.56</v>
      </c>
      <c r="D28" s="15">
        <f t="shared" si="1"/>
        <v>29.712036921119989</v>
      </c>
    </row>
    <row r="29" spans="1:5" x14ac:dyDescent="0.25">
      <c r="A29" s="12" t="s">
        <v>26</v>
      </c>
      <c r="B29" s="13">
        <v>100000</v>
      </c>
      <c r="C29" s="13">
        <v>0</v>
      </c>
      <c r="D29" s="15">
        <f t="shared" si="1"/>
        <v>0</v>
      </c>
    </row>
    <row r="30" spans="1:5" x14ac:dyDescent="0.25">
      <c r="A30" s="12" t="s">
        <v>13</v>
      </c>
      <c r="B30" s="13">
        <v>10000</v>
      </c>
      <c r="C30" s="13">
        <v>5950</v>
      </c>
      <c r="D30" s="15">
        <f t="shared" si="1"/>
        <v>59.5</v>
      </c>
    </row>
    <row r="31" spans="1:5" x14ac:dyDescent="0.25">
      <c r="A31" s="5" t="s">
        <v>15</v>
      </c>
      <c r="B31" s="14">
        <f>SUM(B20:B30)</f>
        <v>3259000</v>
      </c>
      <c r="C31" s="14">
        <f>SUM(C20:C30)</f>
        <v>1402327.35</v>
      </c>
      <c r="D31" s="16">
        <f>C31/B31*100</f>
        <v>43.029375575329858</v>
      </c>
    </row>
    <row r="32" spans="1:5" x14ac:dyDescent="0.25">
      <c r="A32" s="6" t="s">
        <v>16</v>
      </c>
      <c r="B32" s="7">
        <f>B18-B31</f>
        <v>0</v>
      </c>
      <c r="C32" s="7">
        <f>C18-C31</f>
        <v>99309.419999999925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31</v>
      </c>
      <c r="B35" s="9"/>
      <c r="C35" s="9" t="s">
        <v>32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29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2022-06-14T04:46:27Z</cp:lastPrinted>
  <dcterms:created xsi:type="dcterms:W3CDTF">2016-02-08T11:51:34Z</dcterms:created>
  <dcterms:modified xsi:type="dcterms:W3CDTF">2022-06-14T04:48:46Z</dcterms:modified>
</cp:coreProperties>
</file>