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64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/>
  <c r="B9"/>
  <c r="D15"/>
  <c r="D25" l="1"/>
  <c r="D14" l="1"/>
  <c r="C31" l="1"/>
  <c r="D16" l="1"/>
  <c r="D12" l="1"/>
  <c r="D11"/>
  <c r="C18" l="1"/>
  <c r="B31" l="1"/>
  <c r="D20" l="1"/>
  <c r="D22"/>
  <c r="D24"/>
  <c r="D26"/>
  <c r="D27"/>
  <c r="D28"/>
  <c r="D29"/>
  <c r="D30"/>
  <c r="D21"/>
  <c r="D13"/>
  <c r="D17"/>
  <c r="D31" l="1"/>
  <c r="D10" l="1"/>
  <c r="C32" l="1"/>
  <c r="D9"/>
  <c r="B18"/>
  <c r="B32" s="1"/>
  <c r="D18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<sst xmlns="http://schemas.openxmlformats.org/spreadsheetml/2006/main" count="39" uniqueCount="39">
  <si>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</si>
  <si>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</si>
  <si>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</si>
  <si>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</si>
  <si>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</si>
  <si>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</si>
  <si>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</si>
  <si>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</si>
  <si>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</si>
  <si>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</si>
  <si>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</si>
  <si>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</si>
  <si>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</si>
  <si>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</si>
  <si>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</si>
  <si>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</si>
  <si>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</si>
  <si>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</si>
  <si>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</si>
  <si>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</si>
  <si>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</si>
  <si>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</si>
  <si>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</si>
  <si>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</si>
  <si>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</si>
  <si>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</si>
  <si>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</si>
  <si>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</si>
  <si>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</si>
  <si>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</si>
  <si>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</si>
  <si>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</si>
  <si>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</si>
  <si>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НАЛОГ НА ИМУЩЕСТВО ФИЗИЧЕСКИХ ЛИЦ</t>
  </si>
  <si>
    <t>ПРОЧИЕ НЕНАЛОГОВЫЕ ДОХОДЫ</t>
  </si>
  <si>
    <t xml:space="preserve">ДОХОДЫ ОТ ПРОДАЖИ </t>
  </si>
  <si>
    <t>Обеспечение проведения выборов и референдумов</t>
  </si>
  <si>
    <t>Обеспечение пожарной безопасности</t>
  </si>
  <si>
    <t>за 6 месяцев 2022 года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</si>
</sst>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D30" sqref="D30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8">
      <c r="A1" s="19" t="s">
        <v>1</v>
      </c>
      <c r="B1" s="20"/>
      <c r="C1" s="20"/>
      <c r="D1" s="20"/>
      <c r="E1" s="2"/>
    </row>
    <row r="2" spans="1:8">
      <c r="A2" s="19" t="s">
        <v>2</v>
      </c>
      <c r="B2" s="20"/>
      <c r="C2" s="20"/>
      <c r="D2" s="20"/>
      <c r="E2" s="2"/>
    </row>
    <row r="3" spans="1:8">
      <c r="A3" s="19" t="s">
        <v>30</v>
      </c>
      <c r="B3" s="20"/>
      <c r="C3" s="20"/>
      <c r="D3" s="20"/>
      <c r="E3" s="2"/>
    </row>
    <row r="4" spans="1:8">
      <c r="A4" s="19" t="s">
        <v>38</v>
      </c>
      <c r="B4" s="20"/>
      <c r="C4" s="20"/>
      <c r="D4" s="20"/>
      <c r="E4" s="2"/>
    </row>
    <row r="5" spans="1:8">
      <c r="A5" s="19" t="s">
        <v>0</v>
      </c>
      <c r="B5" s="20"/>
      <c r="C5" s="20"/>
      <c r="D5" s="20"/>
      <c r="E5" s="2"/>
    </row>
    <row r="6" spans="1:8">
      <c r="A6" s="21" t="s">
        <v>3</v>
      </c>
      <c r="B6" s="22"/>
      <c r="C6" s="22"/>
      <c r="D6" s="22"/>
      <c r="E6" s="2"/>
    </row>
    <row r="7" spans="1:8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>
      <c r="A8" s="23" t="s">
        <v>11</v>
      </c>
      <c r="B8" s="24"/>
      <c r="C8" s="24"/>
      <c r="D8" s="25"/>
      <c r="E8" s="2"/>
    </row>
    <row r="9" spans="1:8">
      <c r="A9" s="4" t="s">
        <v>8</v>
      </c>
      <c r="B9" s="13">
        <f>B10+B11+B12+B13+B14+B15+B16</f>
        <v>821900</v>
      </c>
      <c r="C9" s="13">
        <f>C10+C11+C12+C13+C14+C15+C16</f>
        <v>104406.1</v>
      </c>
      <c r="D9" s="15">
        <f>C9/B9*100</f>
        <v>12.703017398710307</v>
      </c>
      <c r="E9" s="2"/>
    </row>
    <row r="10" spans="1:8">
      <c r="A10" s="4" t="s">
        <v>17</v>
      </c>
      <c r="B10" s="13">
        <v>56900</v>
      </c>
      <c r="C10" s="13">
        <v>36426.18</v>
      </c>
      <c r="D10" s="15">
        <f t="shared" ref="D10:D18" si="0">C10/B10*100</f>
        <v>64.01789103690686</v>
      </c>
      <c r="E10" s="2"/>
    </row>
    <row r="11" spans="1:8" s="11" customFormat="1">
      <c r="A11" s="4" t="s">
        <v>28</v>
      </c>
      <c r="B11" s="13">
        <v>8000</v>
      </c>
      <c r="C11" s="13">
        <v>6228.08</v>
      </c>
      <c r="D11" s="15">
        <f xml:space="preserve"> C11/B11*100</f>
        <v>77.850999999999999</v>
      </c>
      <c r="E11" s="2"/>
    </row>
    <row r="12" spans="1:8" s="11" customFormat="1">
      <c r="A12" s="4" t="s">
        <v>33</v>
      </c>
      <c r="B12" s="13">
        <v>125000</v>
      </c>
      <c r="C12" s="13">
        <v>-155809.59</v>
      </c>
      <c r="D12" s="15">
        <f>C12/B12*100</f>
        <v>-124.647672</v>
      </c>
      <c r="E12" s="2"/>
    </row>
    <row r="13" spans="1:8">
      <c r="A13" s="4" t="s">
        <v>18</v>
      </c>
      <c r="B13" s="13">
        <v>314000</v>
      </c>
      <c r="C13" s="13">
        <v>28301.43</v>
      </c>
      <c r="D13" s="15">
        <f t="shared" si="0"/>
        <v>9.0131942675159245</v>
      </c>
      <c r="E13" s="2"/>
    </row>
    <row r="14" spans="1:8">
      <c r="A14" s="4" t="s">
        <v>9</v>
      </c>
      <c r="B14" s="13">
        <v>8000</v>
      </c>
      <c r="C14" s="13">
        <v>4230</v>
      </c>
      <c r="D14" s="15">
        <f>C14/B14*100</f>
        <v>52.875000000000007</v>
      </c>
      <c r="E14" s="2"/>
    </row>
    <row r="15" spans="1:8" s="11" customFormat="1">
      <c r="A15" s="4" t="s">
        <v>35</v>
      </c>
      <c r="B15" s="13">
        <v>300000</v>
      </c>
      <c r="C15" s="13">
        <v>185030</v>
      </c>
      <c r="D15" s="15">
        <f>C15/B15*100</f>
        <v>61.676666666666669</v>
      </c>
      <c r="E15" s="2"/>
    </row>
    <row r="16" spans="1:8" s="11" customFormat="1" ht="36.75" customHeight="1">
      <c r="A16" s="4" t="s">
        <v>34</v>
      </c>
      <c r="B16" s="13">
        <v>10000</v>
      </c>
      <c r="C16" s="13">
        <v>0</v>
      </c>
      <c r="D16" s="15">
        <f t="shared" si="0"/>
        <v>0</v>
      </c>
      <c r="E16" s="2"/>
      <c r="H16" s="18"/>
    </row>
    <row r="17" spans="1:5">
      <c r="A17" s="4" t="s">
        <v>10</v>
      </c>
      <c r="B17" s="13">
        <v>2437100</v>
      </c>
      <c r="C17" s="13">
        <v>1558762</v>
      </c>
      <c r="D17" s="15">
        <f t="shared" si="0"/>
        <v>63.959706208198263</v>
      </c>
      <c r="E17" s="2"/>
    </row>
    <row r="18" spans="1:5">
      <c r="A18" s="3" t="s">
        <v>12</v>
      </c>
      <c r="B18" s="14">
        <f>B9+B17</f>
        <v>3259000</v>
      </c>
      <c r="C18" s="14">
        <f>C9+C17</f>
        <v>1663168.1</v>
      </c>
      <c r="D18" s="15">
        <f t="shared" si="0"/>
        <v>51.033080699601108</v>
      </c>
      <c r="E18" s="2"/>
    </row>
    <row r="19" spans="1:5">
      <c r="A19" s="26" t="s">
        <v>14</v>
      </c>
      <c r="B19" s="26"/>
      <c r="C19" s="26"/>
      <c r="D19" s="26"/>
      <c r="E19" s="2"/>
    </row>
    <row r="20" spans="1:5" ht="22.5">
      <c r="A20" s="12" t="s">
        <v>19</v>
      </c>
      <c r="B20" s="15">
        <v>730401</v>
      </c>
      <c r="C20" s="13">
        <v>327453.34999999998</v>
      </c>
      <c r="D20" s="15">
        <f>C20/B20*100</f>
        <v>44.831996396500003</v>
      </c>
    </row>
    <row r="21" spans="1:5" ht="33.75">
      <c r="A21" s="12" t="s">
        <v>20</v>
      </c>
      <c r="B21" s="13">
        <v>1407912.44</v>
      </c>
      <c r="C21" s="13">
        <v>702285.95</v>
      </c>
      <c r="D21" s="15">
        <f>C21/B21*100</f>
        <v>49.881365491734698</v>
      </c>
    </row>
    <row r="22" spans="1:5">
      <c r="A22" s="12" t="s">
        <v>21</v>
      </c>
      <c r="B22" s="13">
        <v>3000</v>
      </c>
      <c r="C22" s="13"/>
      <c r="D22" s="15">
        <f t="shared" ref="D22:D30" si="1">C22/B22*100</f>
        <v>0</v>
      </c>
    </row>
    <row r="23" spans="1:5" s="11" customFormat="1">
      <c r="A23" s="12" t="s">
        <v>36</v>
      </c>
      <c r="B23" s="13">
        <v>41200</v>
      </c>
      <c r="C23" s="13">
        <v>41200</v>
      </c>
      <c r="D23" s="15">
        <v>100</v>
      </c>
    </row>
    <row r="24" spans="1:5">
      <c r="A24" s="12" t="s">
        <v>22</v>
      </c>
      <c r="B24" s="13">
        <v>43500</v>
      </c>
      <c r="C24" s="13">
        <v>9275.06</v>
      </c>
      <c r="D24" s="15">
        <f t="shared" si="1"/>
        <v>21.321977011494255</v>
      </c>
    </row>
    <row r="25" spans="1:5" s="11" customFormat="1">
      <c r="A25" s="12" t="s">
        <v>37</v>
      </c>
      <c r="B25" s="13">
        <v>190000</v>
      </c>
      <c r="C25" s="13">
        <v>190000</v>
      </c>
      <c r="D25" s="15">
        <f t="shared" si="1"/>
        <v>100</v>
      </c>
    </row>
    <row r="26" spans="1:5">
      <c r="A26" s="12" t="s">
        <v>23</v>
      </c>
      <c r="B26" s="13">
        <v>232800</v>
      </c>
      <c r="C26" s="13">
        <v>118217</v>
      </c>
      <c r="D26" s="15">
        <f t="shared" si="1"/>
        <v>50.780498281786947</v>
      </c>
    </row>
    <row r="27" spans="1:5" s="11" customFormat="1">
      <c r="A27" s="12" t="s">
        <v>24</v>
      </c>
      <c r="B27" s="13">
        <v>150000</v>
      </c>
      <c r="C27" s="17">
        <v>150000</v>
      </c>
      <c r="D27" s="15">
        <f t="shared" si="1"/>
        <v>100</v>
      </c>
    </row>
    <row r="28" spans="1:5">
      <c r="A28" s="12" t="s">
        <v>25</v>
      </c>
      <c r="B28" s="13">
        <v>347656.56</v>
      </c>
      <c r="C28" s="13">
        <v>144604.56</v>
      </c>
      <c r="D28" s="15">
        <f t="shared" si="1"/>
        <v>41.594083540376744</v>
      </c>
    </row>
    <row r="29" spans="1:5">
      <c r="A29" s="12" t="s">
        <v>26</v>
      </c>
      <c r="B29" s="13">
        <v>102530</v>
      </c>
      <c r="C29" s="13">
        <v>0</v>
      </c>
      <c r="D29" s="15">
        <f t="shared" si="1"/>
        <v>0</v>
      </c>
    </row>
    <row r="30" spans="1:5">
      <c r="A30" s="12" t="s">
        <v>13</v>
      </c>
      <c r="B30" s="13">
        <v>10000</v>
      </c>
      <c r="C30" s="13">
        <v>5950</v>
      </c>
      <c r="D30" s="15">
        <f t="shared" si="1"/>
        <v>59.5</v>
      </c>
    </row>
    <row r="31" spans="1:5">
      <c r="A31" s="5" t="s">
        <v>15</v>
      </c>
      <c r="B31" s="14">
        <f>SUM(B20:B30)</f>
        <v>3259000</v>
      </c>
      <c r="C31" s="14">
        <f>SUM(C20:C30)</f>
        <v>1688985.92</v>
      </c>
      <c r="D31" s="16">
        <f>C31/B31*100</f>
        <v>51.8252813746548</v>
      </c>
    </row>
    <row r="32" spans="1:5">
      <c r="A32" s="6" t="s">
        <v>16</v>
      </c>
      <c r="B32" s="7">
        <f>B18-B31</f>
        <v>0</v>
      </c>
      <c r="C32" s="7">
        <f>C18-C31</f>
        <v>-25817.819999999832</v>
      </c>
      <c r="D32" s="1"/>
    </row>
    <row r="34" spans="1:4" s="8" customFormat="1">
      <c r="A34" s="9"/>
      <c r="B34" s="9"/>
      <c r="C34" s="9"/>
      <c r="D34" s="9"/>
    </row>
    <row r="35" spans="1:4">
      <c r="A35" s="9" t="s">
        <v>31</v>
      </c>
      <c r="B35" s="9"/>
      <c r="C35" s="9" t="s">
        <v>32</v>
      </c>
      <c r="D35" s="9"/>
    </row>
    <row r="36" spans="1:4">
      <c r="A36" s="9"/>
      <c r="B36" s="9"/>
      <c r="C36" s="9"/>
      <c r="D36" s="9"/>
    </row>
    <row r="38" spans="1:4">
      <c r="A38" s="10" t="s">
        <v>29</v>
      </c>
      <c r="B38" s="9"/>
      <c r="C38" s="9"/>
      <c r="D38" s="9"/>
    </row>
    <row r="39" spans="1:4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2022-06-14T04:46:27Z</cp:lastPrinted>
  <dcterms:created xsi:type="dcterms:W3CDTF">2016-02-08T11:51:34Z</dcterms:created>
  <dcterms:modified xsi:type="dcterms:W3CDTF">2022-07-15T06:30:04Z</dcterms:modified>
</cp:coreProperties>
</file>