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<sst xmlns="http://schemas.openxmlformats.org/spreadsheetml/2006/main" count="39" uniqueCount="39">
  <si>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</si>
  <si>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</si>
  <si>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</si>
  <si>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</si>
  <si>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</si>
  <si>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</si>
  <si>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</si>
  <si>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</si>
  <si>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</si>
  <si>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</si>
  <si>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</si>
  <si>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</si>
  <si>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</si>
  <si>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</si>
  <si>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</si>
  <si>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</si>
  <si>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</si>
  <si>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</si>
  <si>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</si>
  <si>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</si>
  <si>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</si>
  <si>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</si>
  <si>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</si>
  <si>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</si>
  <si>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</si>
  <si>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</si>
  <si>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</si>
  <si>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</si>
  <si>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</si>
  <si>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</si>
  <si>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</si>
  <si>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</si>
  <si>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</si>
  <si>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</si>
  <si>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</si>
  <si>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</si>
  <si>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</si>
  <si>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Исп. Аминева А А</t>
  </si>
  <si>
    <t>на 01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</si>
</sst>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I16" sqref="I1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503900</v>
      </c>
      <c r="C9" s="13">
        <v>25981.8</v>
      </c>
      <c r="D9" s="15">
        <f>C9/B9*100</f>
        <v>5.1561420916848579</v>
      </c>
      <c r="E9" s="2"/>
    </row>
    <row r="10" spans="1:8" x14ac:dyDescent="0.25">
      <c r="A10" s="4" t="s">
        <v>17</v>
      </c>
      <c r="B10" s="13">
        <v>56900</v>
      </c>
      <c r="C10" s="13">
        <v>61539.42</v>
      </c>
      <c r="D10" s="15">
        <f t="shared" ref="D10:D18" si="0">C10/B10*100</f>
        <v>108.15363796133568</v>
      </c>
      <c r="E10" s="2"/>
    </row>
    <row r="11" spans="1:8" s="11" customFormat="1" x14ac:dyDescent="0.25">
      <c r="A11" s="4" t="s">
        <v>28</v>
      </c>
      <c r="B11" s="13">
        <v>8000</v>
      </c>
      <c r="C11" s="13">
        <v>6228.08</v>
      </c>
      <c r="D11" s="15">
        <f xml:space="preserve"> C11/B11*100</f>
        <v>77.850999999999999</v>
      </c>
      <c r="E11" s="2"/>
    </row>
    <row r="12" spans="1:8" s="11" customFormat="1" x14ac:dyDescent="0.25">
      <c r="A12" s="4" t="s">
        <v>32</v>
      </c>
      <c r="B12" s="13">
        <v>125000</v>
      </c>
      <c r="C12" s="13">
        <v>-163285.17000000001</v>
      </c>
      <c r="D12" s="15">
        <f>C12/B12*100</f>
        <v>-130.62813600000001</v>
      </c>
      <c r="E12" s="2"/>
    </row>
    <row r="13" spans="1:8" x14ac:dyDescent="0.25">
      <c r="A13" s="4" t="s">
        <v>18</v>
      </c>
      <c r="B13" s="13">
        <v>314000</v>
      </c>
      <c r="C13" s="13">
        <v>121499.47</v>
      </c>
      <c r="D13" s="15">
        <f t="shared" si="0"/>
        <v>38.694098726114653</v>
      </c>
      <c r="E13" s="2"/>
    </row>
    <row r="14" spans="1:8" x14ac:dyDescent="0.25">
      <c r="A14" s="4" t="s">
        <v>9</v>
      </c>
      <c r="B14" s="13">
        <v>8000</v>
      </c>
      <c r="C14" s="13">
        <v>7160</v>
      </c>
      <c r="D14" s="15">
        <f>C14/B14*100</f>
        <v>89.5</v>
      </c>
      <c r="E14" s="2"/>
    </row>
    <row r="15" spans="1:8" s="11" customFormat="1" x14ac:dyDescent="0.25">
      <c r="A15" s="4" t="s">
        <v>34</v>
      </c>
      <c r="B15" s="13">
        <v>300000</v>
      </c>
      <c r="C15" s="13">
        <v>185030</v>
      </c>
      <c r="D15" s="15">
        <f>C15/B15*100</f>
        <v>61.676666666666669</v>
      </c>
      <c r="E15" s="2"/>
    </row>
    <row r="16" spans="1:8" s="11" customFormat="1" ht="36.75" customHeight="1" x14ac:dyDescent="0.25">
      <c r="A16" s="4" t="s">
        <v>33</v>
      </c>
      <c r="B16" s="13">
        <v>10000</v>
      </c>
      <c r="C16" s="13">
        <v>0</v>
      </c>
      <c r="D16" s="15">
        <f t="shared" si="0"/>
        <v>0</v>
      </c>
      <c r="E16" s="2"/>
      <c r="H16" s="18"/>
    </row>
    <row r="17" spans="1:5" x14ac:dyDescent="0.25">
      <c r="A17" s="4" t="s">
        <v>10</v>
      </c>
      <c r="B17" s="13">
        <v>2778054</v>
      </c>
      <c r="C17" s="13">
        <v>2735768</v>
      </c>
      <c r="D17" s="15">
        <f t="shared" si="0"/>
        <v>98.477855362062797</v>
      </c>
      <c r="E17" s="2"/>
    </row>
    <row r="18" spans="1:5" x14ac:dyDescent="0.25">
      <c r="A18" s="3" t="s">
        <v>12</v>
      </c>
      <c r="B18" s="14">
        <f>SUM(B10:B17)</f>
        <v>3599954</v>
      </c>
      <c r="C18" s="14">
        <f>SUM(C10:C17)</f>
        <v>2953939.8</v>
      </c>
      <c r="D18" s="15">
        <f t="shared" si="0"/>
        <v>82.054931813017603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789923</v>
      </c>
      <c r="C20" s="13">
        <v>660350.71</v>
      </c>
      <c r="D20" s="15">
        <f>C20/B20*100</f>
        <v>83.596845515322372</v>
      </c>
    </row>
    <row r="21" spans="1:5" ht="33.75" x14ac:dyDescent="0.25">
      <c r="A21" s="12" t="s">
        <v>20</v>
      </c>
      <c r="B21" s="13">
        <v>1486289.1</v>
      </c>
      <c r="C21" s="13">
        <v>1175615.07</v>
      </c>
      <c r="D21" s="15">
        <f>C21/B21*100</f>
        <v>79.097335101226278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>
        <v>41200</v>
      </c>
      <c r="C23" s="13">
        <v>41200</v>
      </c>
      <c r="D23" s="15">
        <v>100</v>
      </c>
    </row>
    <row r="24" spans="1:5" x14ac:dyDescent="0.25">
      <c r="A24" s="12" t="s">
        <v>22</v>
      </c>
      <c r="B24" s="13">
        <v>43500</v>
      </c>
      <c r="C24" s="13">
        <v>13389.58</v>
      </c>
      <c r="D24" s="15">
        <f t="shared" si="1"/>
        <v>30.780643678160917</v>
      </c>
    </row>
    <row r="25" spans="1:5" s="11" customFormat="1" x14ac:dyDescent="0.25">
      <c r="A25" s="12" t="s">
        <v>36</v>
      </c>
      <c r="B25" s="13">
        <v>193055.34</v>
      </c>
      <c r="C25" s="13">
        <v>193055.34</v>
      </c>
      <c r="D25" s="15">
        <f t="shared" si="1"/>
        <v>100</v>
      </c>
    </row>
    <row r="26" spans="1:5" x14ac:dyDescent="0.25">
      <c r="A26" s="12" t="s">
        <v>23</v>
      </c>
      <c r="B26" s="13">
        <v>232800</v>
      </c>
      <c r="C26" s="13">
        <v>232800</v>
      </c>
      <c r="D26" s="15">
        <f t="shared" si="1"/>
        <v>100</v>
      </c>
    </row>
    <row r="27" spans="1:5" s="11" customFormat="1" x14ac:dyDescent="0.25">
      <c r="A27" s="12" t="s">
        <v>24</v>
      </c>
      <c r="B27" s="13">
        <v>236817.39</v>
      </c>
      <c r="C27" s="17">
        <v>226817.39</v>
      </c>
      <c r="D27" s="15">
        <f t="shared" si="1"/>
        <v>95.777337128831633</v>
      </c>
    </row>
    <row r="28" spans="1:5" x14ac:dyDescent="0.25">
      <c r="A28" s="12" t="s">
        <v>25</v>
      </c>
      <c r="B28" s="13">
        <v>360839.17</v>
      </c>
      <c r="C28" s="13">
        <v>325748.06</v>
      </c>
      <c r="D28" s="15">
        <f t="shared" si="1"/>
        <v>90.275138367045898</v>
      </c>
    </row>
    <row r="29" spans="1:5" x14ac:dyDescent="0.25">
      <c r="A29" s="12" t="s">
        <v>26</v>
      </c>
      <c r="B29" s="13">
        <v>2530</v>
      </c>
      <c r="C29" s="13">
        <v>2530</v>
      </c>
      <c r="D29" s="15">
        <f t="shared" si="1"/>
        <v>100</v>
      </c>
    </row>
    <row r="30" spans="1:5" x14ac:dyDescent="0.25">
      <c r="A30" s="12" t="s">
        <v>13</v>
      </c>
      <c r="B30" s="13">
        <v>10000</v>
      </c>
      <c r="C30" s="13">
        <v>5950</v>
      </c>
      <c r="D30" s="15">
        <f t="shared" si="1"/>
        <v>59.5</v>
      </c>
    </row>
    <row r="31" spans="1:5" x14ac:dyDescent="0.25">
      <c r="A31" s="5" t="s">
        <v>15</v>
      </c>
      <c r="B31" s="14">
        <f>SUM(B20:B30)</f>
        <v>3399954</v>
      </c>
      <c r="C31" s="14">
        <f>SUM(C20:C30)</f>
        <v>2877456.1500000004</v>
      </c>
      <c r="D31" s="16">
        <f>C31/B31*100</f>
        <v>84.63220825928822</v>
      </c>
    </row>
    <row r="32" spans="1:5" x14ac:dyDescent="0.25">
      <c r="A32" s="6" t="s">
        <v>16</v>
      </c>
      <c r="B32" s="7">
        <f>B18-B31</f>
        <v>200000</v>
      </c>
      <c r="C32" s="7">
        <f>C18-C31</f>
        <v>76483.649999999441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2022-11-08T10:40:51Z</dcterms:modified>
</cp:coreProperties>
</file>